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ephenMatheson\Dropbox\_BioTechChem.com\_Custom_Orders\"/>
    </mc:Choice>
  </mc:AlternateContent>
  <xr:revisionPtr revIDLastSave="0" documentId="13_ncr:1_{C092395A-58F1-42F0-A866-1D16FFF56CAE}" xr6:coauthVersionLast="47" xr6:coauthVersionMax="47" xr10:uidLastSave="{00000000-0000-0000-0000-000000000000}"/>
  <bookViews>
    <workbookView xWindow="4980" yWindow="1365" windowWidth="19575" windowHeight="14250" xr2:uid="{00000000-000D-0000-FFFF-FFFF00000000}"/>
  </bookViews>
  <sheets>
    <sheet name="Basic_Reconstitution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I14" i="1"/>
  <c r="I15" i="1"/>
  <c r="I16" i="1"/>
  <c r="I13" i="1"/>
  <c r="G17" i="1"/>
  <c r="F14" i="1"/>
  <c r="F15" i="1"/>
  <c r="F16" i="1"/>
  <c r="F13" i="1"/>
  <c r="H13" i="1"/>
  <c r="H16" i="1"/>
  <c r="H15" i="1"/>
  <c r="H14" i="1"/>
  <c r="F17" i="1" l="1"/>
  <c r="H17" i="1"/>
  <c r="I17" i="1" l="1"/>
</calcChain>
</file>

<file path=xl/sharedStrings.xml><?xml version="1.0" encoding="utf-8"?>
<sst xmlns="http://schemas.openxmlformats.org/spreadsheetml/2006/main" count="37" uniqueCount="34">
  <si>
    <t>BASIC RECONSTITUTION</t>
  </si>
  <si>
    <t>Works with single and combo vials, up to 4 peptides per combo vial</t>
  </si>
  <si>
    <t>ONLY CHANGE DATA IN YELLOW CELLS</t>
  </si>
  <si>
    <t>Peptide</t>
  </si>
  <si>
    <t>Vial contains</t>
  </si>
  <si>
    <t>GHK-cu</t>
  </si>
  <si>
    <t>mg</t>
  </si>
  <si>
    <t>BPC 157</t>
  </si>
  <si>
    <t>TB500</t>
  </si>
  <si>
    <t>mL</t>
  </si>
  <si>
    <t>Example, GLOW protocol, 3 peptides</t>
  </si>
  <si>
    <t>Changing the amount of peptide will change the "Desired Dose"</t>
  </si>
  <si>
    <t>BAC Water
RECON ML</t>
  </si>
  <si>
    <t>DOSES 
PER VIAL</t>
  </si>
  <si>
    <t>Solution
%</t>
  </si>
  <si>
    <t>Peptide
%</t>
  </si>
  <si>
    <t>Step 1 - add 1 Peptide or multi Peptide combo</t>
  </si>
  <si>
    <t>Step 2 - add Total milligrams for each Peptide in vial</t>
  </si>
  <si>
    <t>Desired
Dose</t>
  </si>
  <si>
    <t>TOTAL DOSE</t>
  </si>
  <si>
    <t>UNITS PER DOSE</t>
  </si>
  <si>
    <t>Changing the amount of BAC water for resonstitution will change the "Units per Dose"</t>
  </si>
  <si>
    <t>Changing "Doses per Vial" will change the "Desired Dose"</t>
  </si>
  <si>
    <t>Step 4 - add BAC Water in mL to change Units per dose, adjust as required based on your syringe size</t>
  </si>
  <si>
    <t>Step 3 - add Doses Per Vial, to evaluate Desired Dose, adjust as required</t>
  </si>
  <si>
    <t>Use those 3 parameters to achieve your DESIRED DOSE, either individually or in total</t>
  </si>
  <si>
    <t>Leave Blank</t>
  </si>
  <si>
    <t>Doses per Vial</t>
  </si>
  <si>
    <t>BAC  water - to calculate Units Per Dose</t>
  </si>
  <si>
    <t>or</t>
  </si>
  <si>
    <t>doses</t>
  </si>
  <si>
    <t>Vial Contents
in mg</t>
  </si>
  <si>
    <t>To see how the spreadsheet works, try this example</t>
  </si>
  <si>
    <t>Ta-1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</si>
</sst>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3" xfId="0" applyBorder="1"/>
    <xf numFmtId="0" fontId="2" fillId="0" borderId="0" xfId="0" applyFont="1" applyAlignment="1">
      <alignment vertical="top"/>
    </xf>
    <xf numFmtId="0" fontId="2" fillId="0" borderId="0" xfId="0" applyFont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 applyAlignment="1">
      <alignment horizontal="center" wrapText="1"/>
    </xf>
    <xf numFmtId="0" fontId="0" fillId="0" borderId="7" xfId="0" applyBorder="1"/>
    <xf numFmtId="0" fontId="0" fillId="2" borderId="7" xfId="0" applyFill="1" applyBorder="1" applyAlignment="1">
      <alignment horizontal="left" indent="1"/>
    </xf>
    <xf numFmtId="164" fontId="0" fillId="2" borderId="7" xfId="0" applyNumberForma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9" xfId="0" applyBorder="1"/>
    <xf numFmtId="0" fontId="0" fillId="2" borderId="9" xfId="0" applyFill="1" applyBorder="1" applyAlignment="1">
      <alignment horizontal="left" indent="1"/>
    </xf>
    <xf numFmtId="164" fontId="0" fillId="2" borderId="9" xfId="0" applyNumberForma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/>
    <xf numFmtId="0" fontId="0" fillId="0" borderId="13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1" fontId="0" fillId="2" borderId="7" xfId="0" applyNumberFormat="1" applyFill="1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9" fontId="0" fillId="0" borderId="7" xfId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9" fontId="0" fillId="0" borderId="17" xfId="1" applyFont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0" fillId="0" borderId="18" xfId="0" applyBorder="1"/>
    <xf numFmtId="0" fontId="0" fillId="2" borderId="18" xfId="0" applyFill="1" applyBorder="1" applyAlignment="1">
      <alignment horizontal="left" indent="1"/>
    </xf>
    <xf numFmtId="164" fontId="2" fillId="2" borderId="18" xfId="0" applyNumberFormat="1" applyFon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tabSelected="1" workbookViewId="0">
      <selection activeCell="E14" sqref="E14:E16"/>
    </sheetView>
  </sheetViews>
  <sheetFormatPr defaultRowHeight="15" x14ac:dyDescent="0.25"/>
  <cols>
    <col min="1" max="1" width="2.5703125" customWidth="1"/>
    <col min="2" max="2" width="2" bestFit="1" customWidth="1"/>
    <col min="3" max="3" width="34.85546875" customWidth="1"/>
    <col min="4" max="4" width="12.85546875" customWidth="1"/>
    <col min="5" max="5" width="15.42578125" bestFit="1" customWidth="1"/>
    <col min="6" max="6" width="13.140625" customWidth="1"/>
    <col min="7" max="7" width="15.42578125" bestFit="1" customWidth="1"/>
    <col min="8" max="8" width="8" bestFit="1" customWidth="1"/>
    <col min="9" max="9" width="8.42578125" bestFit="1" customWidth="1"/>
  </cols>
  <sheetData>
    <row r="1" spans="2:9" ht="18.75" x14ac:dyDescent="0.3">
      <c r="C1" s="1" t="s">
        <v>0</v>
      </c>
    </row>
    <row r="2" spans="2:9" ht="18.75" x14ac:dyDescent="0.3">
      <c r="C2" s="1"/>
    </row>
    <row r="3" spans="2:9" ht="18.75" x14ac:dyDescent="0.3">
      <c r="C3" s="2" t="s">
        <v>1</v>
      </c>
    </row>
    <row r="5" spans="2:9" x14ac:dyDescent="0.25">
      <c r="C5" s="39" t="s">
        <v>2</v>
      </c>
      <c r="D5" s="40"/>
    </row>
    <row r="6" spans="2:9" x14ac:dyDescent="0.25">
      <c r="C6" s="3"/>
    </row>
    <row r="7" spans="2:9" x14ac:dyDescent="0.25">
      <c r="C7" s="4" t="s">
        <v>16</v>
      </c>
    </row>
    <row r="8" spans="2:9" x14ac:dyDescent="0.25">
      <c r="C8" s="4" t="s">
        <v>17</v>
      </c>
    </row>
    <row r="9" spans="2:9" x14ac:dyDescent="0.25">
      <c r="C9" s="5" t="s">
        <v>24</v>
      </c>
    </row>
    <row r="10" spans="2:9" x14ac:dyDescent="0.25">
      <c r="C10" s="5" t="s">
        <v>23</v>
      </c>
    </row>
    <row r="11" spans="2:9" ht="15.75" thickBot="1" x14ac:dyDescent="0.3"/>
    <row r="12" spans="2:9" ht="30.75" thickBot="1" x14ac:dyDescent="0.3">
      <c r="B12" s="6"/>
      <c r="C12" s="7" t="s">
        <v>3</v>
      </c>
      <c r="D12" s="8" t="s">
        <v>31</v>
      </c>
      <c r="E12" s="8" t="s">
        <v>13</v>
      </c>
      <c r="F12" s="25" t="s">
        <v>18</v>
      </c>
      <c r="G12" s="24" t="s">
        <v>12</v>
      </c>
      <c r="H12" s="25" t="s">
        <v>15</v>
      </c>
      <c r="I12" s="27" t="s">
        <v>14</v>
      </c>
    </row>
    <row r="13" spans="2:9" x14ac:dyDescent="0.25">
      <c r="B13" s="9">
        <v>1</v>
      </c>
      <c r="C13" s="10" t="s">
        <v>33</v>
      </c>
      <c r="D13" s="11">
        <v>11.59</v>
      </c>
      <c r="E13" s="26">
        <v>7</v>
      </c>
      <c r="F13" s="12">
        <f>IF(E$13&lt;0.01,"",(D13/E$13))</f>
        <v>1.6557142857142857</v>
      </c>
      <c r="G13" s="35">
        <v>2</v>
      </c>
      <c r="H13" s="13">
        <f>IF(D13&lt;0.001,"",(D13/SUM(D$13:D$16)))</f>
        <v>1</v>
      </c>
      <c r="I13" s="14">
        <f>IF(E$13&lt;0.001,"",((D13/1000)/G$13))</f>
        <v>5.7949999999999998E-3</v>
      </c>
    </row>
    <row r="14" spans="2:9" x14ac:dyDescent="0.25">
      <c r="B14" s="15">
        <v>2</v>
      </c>
      <c r="C14" s="16"/>
      <c r="D14" s="17"/>
      <c r="E14" s="42" t="s">
        <v>26</v>
      </c>
      <c r="F14" s="12">
        <f t="shared" ref="F14:F16" si="0">IF(E$13&lt;0.01,"",(D14/E$13))</f>
        <v>0</v>
      </c>
      <c r="G14" s="42" t="str">
        <f>E14</f>
        <v>Leave Blank</v>
      </c>
      <c r="H14" s="13" t="str">
        <f>IF(D14&lt;0.001,"",(D14/SUM(D$13:D$16)))</f>
        <v/>
      </c>
      <c r="I14" s="14">
        <f t="shared" ref="I14:I16" si="1">IF(E$13&lt;0.001,"",((D14/1000)/G$13))</f>
        <v>0</v>
      </c>
    </row>
    <row r="15" spans="2:9" x14ac:dyDescent="0.25">
      <c r="B15" s="15">
        <v>3</v>
      </c>
      <c r="C15" s="16"/>
      <c r="D15" s="11"/>
      <c r="E15" s="43"/>
      <c r="F15" s="12">
        <f t="shared" si="0"/>
        <v>0</v>
      </c>
      <c r="G15" s="43"/>
      <c r="H15" s="13" t="str">
        <f>IF(D15&lt;0.001,"",(D15/SUM(D$13:D$16)))</f>
        <v/>
      </c>
      <c r="I15" s="14">
        <f t="shared" si="1"/>
        <v>0</v>
      </c>
    </row>
    <row r="16" spans="2:9" ht="15.75" thickBot="1" x14ac:dyDescent="0.3">
      <c r="B16" s="32">
        <v>4</v>
      </c>
      <c r="C16" s="33"/>
      <c r="D16" s="34"/>
      <c r="E16" s="44"/>
      <c r="F16" s="37">
        <f t="shared" si="0"/>
        <v>0</v>
      </c>
      <c r="G16" s="45"/>
      <c r="H16" s="30" t="str">
        <f>IF(D16&lt;0.001,"",(D16/SUM(D$13:D$16)))</f>
        <v/>
      </c>
      <c r="I16" s="31">
        <f t="shared" si="1"/>
        <v>0</v>
      </c>
    </row>
    <row r="17" spans="3:9" ht="15.75" thickBot="1" x14ac:dyDescent="0.3">
      <c r="D17" s="19"/>
      <c r="F17" s="36">
        <f>SUM(F13:F16)</f>
        <v>1.6557142857142857</v>
      </c>
      <c r="G17" s="38">
        <f>IF(D13&lt;0.01,"",(G13/E13)*100)</f>
        <v>28.571428571428569</v>
      </c>
      <c r="H17" s="28">
        <f>SUM(H13:H16)</f>
        <v>1</v>
      </c>
      <c r="I17" s="29">
        <f>SUM(I13:I16)</f>
        <v>5.7949999999999998E-3</v>
      </c>
    </row>
    <row r="18" spans="3:9" ht="15.75" thickBot="1" x14ac:dyDescent="0.3">
      <c r="F18" s="18" t="s">
        <v>19</v>
      </c>
      <c r="G18" s="25" t="s">
        <v>20</v>
      </c>
    </row>
    <row r="19" spans="3:9" x14ac:dyDescent="0.25">
      <c r="H19" s="22"/>
    </row>
    <row r="20" spans="3:9" x14ac:dyDescent="0.25">
      <c r="C20" t="s">
        <v>32</v>
      </c>
      <c r="H20" s="19"/>
      <c r="I20" s="19"/>
    </row>
    <row r="21" spans="3:9" x14ac:dyDescent="0.25">
      <c r="C21" s="20" t="s">
        <v>10</v>
      </c>
      <c r="D21" s="41" t="s">
        <v>4</v>
      </c>
      <c r="E21" s="41"/>
      <c r="F21" s="23"/>
      <c r="G21" s="23"/>
    </row>
    <row r="22" spans="3:9" x14ac:dyDescent="0.25">
      <c r="C22" t="s">
        <v>5</v>
      </c>
      <c r="D22">
        <v>50</v>
      </c>
      <c r="E22" t="s">
        <v>6</v>
      </c>
    </row>
    <row r="23" spans="3:9" x14ac:dyDescent="0.25">
      <c r="C23" t="s">
        <v>7</v>
      </c>
      <c r="D23">
        <v>10</v>
      </c>
      <c r="E23" t="s">
        <v>6</v>
      </c>
    </row>
    <row r="24" spans="3:9" x14ac:dyDescent="0.25">
      <c r="C24" s="20" t="s">
        <v>8</v>
      </c>
      <c r="D24" s="20">
        <v>10</v>
      </c>
      <c r="E24" s="20" t="s">
        <v>6</v>
      </c>
    </row>
    <row r="25" spans="3:9" x14ac:dyDescent="0.25">
      <c r="C25" s="21" t="s">
        <v>27</v>
      </c>
      <c r="D25" s="21">
        <v>30</v>
      </c>
      <c r="E25" s="21" t="s">
        <v>30</v>
      </c>
    </row>
    <row r="26" spans="3:9" x14ac:dyDescent="0.25">
      <c r="C26" t="s">
        <v>28</v>
      </c>
      <c r="D26">
        <v>3</v>
      </c>
      <c r="E26" t="s">
        <v>9</v>
      </c>
    </row>
    <row r="27" spans="3:9" x14ac:dyDescent="0.25">
      <c r="C27" s="19" t="s">
        <v>29</v>
      </c>
      <c r="D27">
        <v>4.5</v>
      </c>
      <c r="E27" t="s">
        <v>9</v>
      </c>
    </row>
    <row r="29" spans="3:9" x14ac:dyDescent="0.25">
      <c r="C29" t="s">
        <v>11</v>
      </c>
    </row>
    <row r="30" spans="3:9" x14ac:dyDescent="0.25">
      <c r="C30" t="s">
        <v>22</v>
      </c>
    </row>
    <row r="31" spans="3:9" x14ac:dyDescent="0.25">
      <c r="C31" t="s">
        <v>21</v>
      </c>
    </row>
    <row r="32" spans="3:9" x14ac:dyDescent="0.25">
      <c r="C32" s="20" t="s">
        <v>25</v>
      </c>
      <c r="D32" s="20"/>
      <c r="E32" s="20"/>
      <c r="F32" s="20"/>
    </row>
  </sheetData>
  <mergeCells count="4">
    <mergeCell ref="C5:D5"/>
    <mergeCell ref="D21:E21"/>
    <mergeCell ref="E14:E16"/>
    <mergeCell ref="G14:G16"/>
  </mergeCells>
  <pageMargins left="0.7" right="0.7" top="0.75" bottom="0.75" header="0.3" footer="0.3"/>
  <ignoredErrors>
    <ignoredError sqref="G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Basic_Reconstitution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Matheson</dc:creator>
  <cp:lastModifiedBy>Stephen Matheson</cp:lastModifiedBy>
  <dcterms:created xsi:type="dcterms:W3CDTF">2015-06-05T18:17:20Z</dcterms:created>
  <dcterms:modified xsi:type="dcterms:W3CDTF">2026-01-05T18:35:12Z</dcterms:modified>
</cp:coreProperties>
</file>